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-CONTRATOS VT\Contratos 2025\Sondeos de mercado\FNCE\CCUS\Sondeo Analisis integral\"/>
    </mc:Choice>
  </mc:AlternateContent>
  <xr:revisionPtr revIDLastSave="0" documentId="13_ncr:1_{30155BAE-9D08-4A5E-8687-581D33FA4C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 Cot - Cuenca Llanos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F20" i="3"/>
  <c r="F21" i="3"/>
  <c r="F22" i="3"/>
  <c r="F23" i="3"/>
  <c r="F19" i="3"/>
  <c r="F17" i="3"/>
  <c r="F12" i="3"/>
  <c r="F13" i="3"/>
  <c r="F14" i="3"/>
  <c r="F15" i="3"/>
  <c r="F16" i="3"/>
  <c r="F18" i="3"/>
  <c r="F11" i="3"/>
  <c r="F10" i="3"/>
  <c r="F9" i="3"/>
  <c r="F8" i="3"/>
  <c r="F7" i="3"/>
  <c r="F6" i="3"/>
  <c r="F5" i="3"/>
  <c r="F4" i="3"/>
  <c r="F24" i="3" l="1"/>
  <c r="D27" i="3" s="1"/>
  <c r="D2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tc={B3DD010A-2611-4D90-B9A0-215CE0F2C6CA}</author>
    <author>tc={FB73DB60-A696-49A5-8B2B-E8831DBFC149}</author>
    <author>tc={B724F552-DD49-4536-A6D6-4DB9EC4ABDAC}</author>
    <author>tc={F049D0AE-429C-4494-B4AB-934DF79E6732}</author>
    <author>tc={BA4AC44D-0EF6-4FB2-BBF0-0B740D9F9A83}</author>
    <author>tc={1BFDFDC8-C1EB-4CF2-BCF2-F293CE3F0CE4}</author>
    <author>tc={0296FD32-C7A3-41AB-B317-69599F9F3952}</author>
    <author>tc={3CA9DC9E-717B-433E-AF30-72B7A4330EF0}</author>
    <author>tc={7DE84526-80CD-4F0A-885B-50841A232A92}</author>
    <author>tc={477E0E52-8B61-4D1E-A910-A42371E56BC8}</author>
    <author>tc={1FDEE7C1-8CD4-4DF5-8A2D-FD320A71583A}</author>
    <author>tc={71C17C25-9B7A-43F5-9089-E6ECDE12CBCA}</author>
    <author>tc={BE472BDB-B695-4BCA-8E18-4C5EA1D8E3C5}</author>
    <author>tc={C2E758AD-282F-4DD2-A64F-F4A0D7B30A1E}</author>
    <author>tc={BADE692D-865B-4220-8AF1-B929AD471E5A}</author>
  </authors>
  <commentList>
    <comment ref="D4" authorId="0" shapeId="0" xr:uid="{B3DD010A-2611-4D90-B9A0-215CE0F2C6CA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5" authorId="1" shapeId="0" xr:uid="{FB73DB60-A696-49A5-8B2B-E8831DBFC149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6" authorId="2" shapeId="0" xr:uid="{B724F552-DD49-4536-A6D6-4DB9EC4ABDAC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9" authorId="3" shapeId="0" xr:uid="{F049D0AE-429C-4494-B4AB-934DF79E6732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12" authorId="4" shapeId="0" xr:uid="{BA4AC44D-0EF6-4FB2-BBF0-0B740D9F9A83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3" authorId="5" shapeId="0" xr:uid="{1BFDFDC8-C1EB-4CF2-BCF2-F293CE3F0CE4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10 Mapas </t>
      </text>
    </comment>
    <comment ref="D14" authorId="6" shapeId="0" xr:uid="{0296FD32-C7A3-41AB-B317-69599F9F3952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5" authorId="7" shapeId="0" xr:uid="{3CA9DC9E-717B-433E-AF30-72B7A4330EF0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7" authorId="8" shapeId="0" xr:uid="{7DE84526-80CD-4F0A-885B-50841A232A92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10 ÁREAS</t>
      </text>
    </comment>
    <comment ref="D18" authorId="9" shapeId="0" xr:uid="{477E0E52-8B61-4D1E-A910-A42371E56BC8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19" authorId="10" shapeId="0" xr:uid="{1FDEE7C1-8CD4-4DF5-8A2D-FD320A71583A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20" authorId="11" shapeId="0" xr:uid="{71C17C25-9B7A-43F5-9089-E6ECDE12CBCA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21" authorId="12" shapeId="0" xr:uid="{BE472BDB-B695-4BCA-8E18-4C5EA1D8E3C5}">
      <text>
        <t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</t>
      </text>
    </comment>
    <comment ref="D22" authorId="13" shapeId="0" xr:uid="{C2E758AD-282F-4DD2-A64F-F4A0D7B30A1E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  <comment ref="D23" authorId="14" shapeId="0" xr:uid="{BADE692D-865B-4220-8AF1-B929AD471E5A}">
      <text>
        <t xml:space="preserve">[Comentario encadenado]
Tu versión de Excel te permite leer este comentario encadenado; sin embargo, las ediciones que se apliquen se quitarán si el archivo se abre en una versión más reciente de Excel. Más información: https://go.microsoft.com/fwlink/?linkid=870924
Comentario:
    1 Informe </t>
      </text>
    </comment>
  </commentList>
</comments>
</file>

<file path=xl/sharedStrings.xml><?xml version="1.0" encoding="utf-8"?>
<sst xmlns="http://schemas.openxmlformats.org/spreadsheetml/2006/main" count="29" uniqueCount="29">
  <si>
    <t>Item</t>
  </si>
  <si>
    <t xml:space="preserve">Producto </t>
  </si>
  <si>
    <t xml:space="preserve">TOTALES </t>
  </si>
  <si>
    <t>Cantidad</t>
  </si>
  <si>
    <t>Valor unitario ($ COP)</t>
  </si>
  <si>
    <t>Valor Total ($ COP)</t>
  </si>
  <si>
    <t>Informe diagnóstico de prospectividad de cuencas sedimentarias con potencial en almacenamientos para CO2</t>
  </si>
  <si>
    <t>Elaborar mapas de correlación geográfica y su correspondiente informe análisis</t>
  </si>
  <si>
    <t>Informe de integridad de los pozos existentes en el caso de prospectos en campos depletados</t>
  </si>
  <si>
    <t>Informe del análisis factibilidad ambiental</t>
  </si>
  <si>
    <t>Informe con el plan de monitoreo y verificación</t>
  </si>
  <si>
    <t>Informe final</t>
  </si>
  <si>
    <t>Base de Datos SQL Server y Proyecto GIS</t>
  </si>
  <si>
    <t>VALOR TOTAL DEL PROYECTO INCLUYENDO COSTOS, IMPUESTOS, ADMINISTRACIÓN</t>
  </si>
  <si>
    <t>TOTAL</t>
  </si>
  <si>
    <t>Informe del análisis geológico y geofísico detallado de áreas y estructuras geológicas promisorias DIEZ (10) prospectos)</t>
  </si>
  <si>
    <r>
      <rPr>
        <b/>
        <sz val="10"/>
        <color rgb="FF000000"/>
        <rFont val="Arial Narrow"/>
        <family val="2"/>
      </rPr>
      <t xml:space="preserve">Informe con la campaña de muestreo de núcleos y ripios de perforación, análisis DRX </t>
    </r>
    <r>
      <rPr>
        <sz val="10"/>
        <color rgb="FF000000"/>
        <rFont val="Arial Narrow"/>
        <family val="2"/>
      </rPr>
      <t>para la roca sello y reservorio y caracterizaciión mineralógica en los sitios seleccionados para almacenamiento geológico de CO2</t>
    </r>
  </si>
  <si>
    <t xml:space="preserve">Informe con la campana de muestreo y su análisis hidrogeológico e hidrogeoquímico </t>
  </si>
  <si>
    <t xml:space="preserve"> a) Muestre y Análisis DRX para roca sello</t>
  </si>
  <si>
    <t xml:space="preserve"> b) Muestre y Análisis DRX para roca reservorio</t>
  </si>
  <si>
    <t xml:space="preserve"> a) Análisis fisicoquímicos</t>
  </si>
  <si>
    <t xml:space="preserve"> b) Isótopos estables de Oxígeno y Deuterio</t>
  </si>
  <si>
    <t>Informe de la Caracterización hidrogeólogica de las DIEZ (10) áreas</t>
  </si>
  <si>
    <r>
      <rPr>
        <b/>
        <sz val="10"/>
        <color rgb="FF000000"/>
        <rFont val="Arial Narrow"/>
        <family val="2"/>
      </rPr>
      <t xml:space="preserve">Informe de clasificación/ranqueo </t>
    </r>
    <r>
      <rPr>
        <sz val="10"/>
        <color rgb="FF000000"/>
        <rFont val="Arial Narrow"/>
        <family val="2"/>
      </rPr>
      <t>que contenga una tabla de riesgo integrando un análisis por riesgo geológico del reservorio y el riesgo por integridad de pozos</t>
    </r>
  </si>
  <si>
    <r>
      <t>Set de productos geológicos por cada estructura analizada (En total 10 estructuras geológicas).</t>
    </r>
    <r>
      <rPr>
        <b/>
        <sz val="9"/>
        <color theme="1"/>
        <rFont val="Arial"/>
        <family val="2"/>
      </rPr>
      <t xml:space="preserve"> </t>
    </r>
  </si>
  <si>
    <t>Informe con un análisis técnico/financiero de la prefactibilidad para el desarrollo de un almacenamiento tipo en el onshore</t>
  </si>
  <si>
    <t xml:space="preserve">IVA %19 </t>
  </si>
  <si>
    <t xml:space="preserve">TOTAL PROYECTO (P1 + P2 + P3 + P4 + P5 + P6 + P7+ P8+P9+P10+P11+P12+P13+P14) SIN IVA pero incluyendo todos los costos admistrativos y operativos </t>
  </si>
  <si>
    <t>TABLA 2a. COTIZACIÓN CONSOLIDADA DE PRODUCTOS (dirigido a privados obligados a declarar IVA del 19% - fila 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</si>
</sst>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sz val="10"/>
      <color rgb="FF000000"/>
      <name val="Arial Narrow"/>
      <family val="2"/>
    </font>
    <font>
      <b/>
      <sz val="13"/>
      <color rgb="FF0070C0"/>
      <name val="Calibri"/>
      <family val="2"/>
      <scheme val="minor"/>
    </font>
    <font>
      <b/>
      <sz val="10"/>
      <color rgb="FF000000"/>
      <name val="Arial Narrow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">
    <cellStyle name="Normal" xfId="0" builtinId="0"/>
    <cellStyle name="Normal 2 2" xfId="1" xr:uid="{518DA95B-8818-4B46-B138-40FAD2281B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UGO HERNAN BUITRAGO GARZON" id="{A152071D-8954-4857-A803-8E4EAB8B8F31}" userId="9f86f3c287d7867a" providerId="Windows Live"/>
</personList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4" dT="2024-12-23T03:34:05.63" personId="{A152071D-8954-4857-A803-8E4EAB8B8F31}" id="{B3DD010A-2611-4D90-B9A0-215CE0F2C6CA}">
    <text xml:space="preserve">1 Informe </text>
  </threadedComment>
  <threadedComment ref="D5" dT="2024-12-23T03:34:15.33" personId="{A152071D-8954-4857-A803-8E4EAB8B8F31}" id="{FB73DB60-A696-49A5-8B2B-E8831DBFC149}">
    <text xml:space="preserve">1 Informe </text>
  </threadedComment>
  <threadedComment ref="D6" dT="2024-12-23T03:34:26.31" personId="{A152071D-8954-4857-A803-8E4EAB8B8F31}" id="{B724F552-DD49-4536-A6D6-4DB9EC4ABDAC}">
    <text xml:space="preserve">1 Informe </text>
  </threadedComment>
  <threadedComment ref="D9" dT="2024-12-23T03:36:09.63" personId="{A152071D-8954-4857-A803-8E4EAB8B8F31}" id="{F049D0AE-429C-4494-B4AB-934DF79E6732}">
    <text>1 Informe</text>
  </threadedComment>
  <threadedComment ref="D12" dT="2024-12-23T03:50:21.68" personId="{A152071D-8954-4857-A803-8E4EAB8B8F31}" id="{BA4AC44D-0EF6-4FB2-BBF0-0B740D9F9A83}">
    <text xml:space="preserve">1 Informe </text>
  </threadedComment>
  <threadedComment ref="D13" dT="2024-12-23T03:50:42.35" personId="{A152071D-8954-4857-A803-8E4EAB8B8F31}" id="{1BFDFDC8-C1EB-4CF2-BCF2-F293CE3F0CE4}">
    <text xml:space="preserve">10 Mapas </text>
  </threadedComment>
  <threadedComment ref="D14" dT="2024-12-23T03:51:24.96" personId="{A152071D-8954-4857-A803-8E4EAB8B8F31}" id="{0296FD32-C7A3-41AB-B317-69599F9F3952}">
    <text xml:space="preserve">1 Informe </text>
  </threadedComment>
  <threadedComment ref="D15" dT="2024-12-23T03:51:47.54" personId="{A152071D-8954-4857-A803-8E4EAB8B8F31}" id="{3CA9DC9E-717B-433E-AF30-72B7A4330EF0}">
    <text xml:space="preserve">1 Informe </text>
  </threadedComment>
  <threadedComment ref="D17" dT="2024-12-23T03:52:54.99" personId="{A152071D-8954-4857-A803-8E4EAB8B8F31}" id="{7DE84526-80CD-4F0A-885B-50841A232A92}">
    <text>10 ÁREAS</text>
  </threadedComment>
  <threadedComment ref="D18" dT="2024-12-23T03:56:23.70" personId="{A152071D-8954-4857-A803-8E4EAB8B8F31}" id="{477E0E52-8B61-4D1E-A910-A42371E56BC8}">
    <text xml:space="preserve">1 Informe </text>
  </threadedComment>
  <threadedComment ref="D19" dT="2024-12-23T03:56:31.28" personId="{A152071D-8954-4857-A803-8E4EAB8B8F31}" id="{1FDEE7C1-8CD4-4DF5-8A2D-FD320A71583A}">
    <text>1 Informe</text>
  </threadedComment>
  <threadedComment ref="D20" dT="2024-12-23T03:56:47.04" personId="{A152071D-8954-4857-A803-8E4EAB8B8F31}" id="{71C17C25-9B7A-43F5-9089-E6ECDE12CBCA}">
    <text>1 Informe</text>
  </threadedComment>
  <threadedComment ref="D21" dT="2024-12-23T03:56:56.11" personId="{A152071D-8954-4857-A803-8E4EAB8B8F31}" id="{BE472BDB-B695-4BCA-8E18-4C5EA1D8E3C5}">
    <text>1 Informe</text>
  </threadedComment>
  <threadedComment ref="D22" dT="2024-12-23T03:57:25.54" personId="{A152071D-8954-4857-A803-8E4EAB8B8F31}" id="{C2E758AD-282F-4DD2-A64F-F4A0D7B30A1E}">
    <text xml:space="preserve">1 Informe </text>
  </threadedComment>
  <threadedComment ref="D23" dT="2024-12-23T03:57:36.93" personId="{A152071D-8954-4857-A803-8E4EAB8B8F31}" id="{BADE692D-865B-4220-8AF1-B929AD471E5A}">
    <text xml:space="preserve">1 Informe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46"/>
  <sheetViews>
    <sheetView tabSelected="1" zoomScale="85" zoomScaleNormal="85" workbookViewId="0">
      <selection activeCell="L7" sqref="L7"/>
    </sheetView>
  </sheetViews>
  <sheetFormatPr baseColWidth="10" defaultRowHeight="15" x14ac:dyDescent="0.25"/>
  <cols>
    <col min="1" max="1" width="5.140625" customWidth="1"/>
    <col min="2" max="2" width="5" customWidth="1"/>
    <col min="3" max="3" width="86.85546875" customWidth="1"/>
    <col min="4" max="4" width="18.140625" customWidth="1"/>
    <col min="5" max="5" width="20.42578125" customWidth="1"/>
    <col min="6" max="6" width="20.85546875" customWidth="1"/>
    <col min="7" max="7" width="7.140625" customWidth="1"/>
  </cols>
  <sheetData>
    <row r="1" spans="1:29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30" customHeight="1" x14ac:dyDescent="0.25">
      <c r="A2" s="2"/>
      <c r="B2" s="20" t="s">
        <v>28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1" customFormat="1" x14ac:dyDescent="0.25">
      <c r="A3" s="3"/>
      <c r="B3" s="7" t="s">
        <v>0</v>
      </c>
      <c r="C3" s="7" t="s">
        <v>1</v>
      </c>
      <c r="D3" s="7" t="s">
        <v>3</v>
      </c>
      <c r="E3" s="7" t="s">
        <v>4</v>
      </c>
      <c r="F3" s="7" t="s">
        <v>5</v>
      </c>
      <c r="G3" s="3"/>
      <c r="H3" s="3"/>
      <c r="I3" s="3"/>
      <c r="J3" s="3"/>
      <c r="K3" s="3"/>
      <c r="L3" s="3"/>
      <c r="M3" s="3"/>
      <c r="N3" s="3"/>
      <c r="O3" s="3"/>
      <c r="P3" s="3"/>
    </row>
    <row r="4" spans="1:29" ht="23.25" customHeight="1" x14ac:dyDescent="0.25">
      <c r="A4" s="2"/>
      <c r="B4" s="11">
        <v>1</v>
      </c>
      <c r="C4" s="16" t="s">
        <v>6</v>
      </c>
      <c r="D4" s="13">
        <v>1</v>
      </c>
      <c r="E4" s="9"/>
      <c r="F4" s="9">
        <f t="shared" ref="F4:F11" si="0">D4*E4</f>
        <v>0</v>
      </c>
      <c r="G4" s="2"/>
      <c r="H4" s="2"/>
      <c r="I4" s="2"/>
      <c r="J4" s="2"/>
      <c r="K4" s="2"/>
      <c r="L4" s="2"/>
      <c r="M4" s="2"/>
      <c r="N4" s="2"/>
      <c r="O4" s="2"/>
      <c r="P4" s="2"/>
    </row>
    <row r="5" spans="1:29" ht="31.5" customHeight="1" x14ac:dyDescent="0.25">
      <c r="A5" s="2"/>
      <c r="B5" s="11">
        <v>2</v>
      </c>
      <c r="C5" s="16" t="s">
        <v>15</v>
      </c>
      <c r="D5" s="13">
        <v>1</v>
      </c>
      <c r="E5" s="9"/>
      <c r="F5" s="9">
        <f t="shared" si="0"/>
        <v>0</v>
      </c>
      <c r="G5" s="2"/>
      <c r="H5" s="2"/>
      <c r="I5" s="2"/>
      <c r="J5" s="2"/>
      <c r="K5" s="2"/>
      <c r="L5" s="2"/>
      <c r="M5" s="2"/>
      <c r="N5" s="2"/>
      <c r="O5" s="2"/>
      <c r="P5" s="2"/>
    </row>
    <row r="6" spans="1:29" ht="37.15" customHeight="1" x14ac:dyDescent="0.25">
      <c r="A6" s="2"/>
      <c r="B6" s="26">
        <v>3</v>
      </c>
      <c r="C6" s="12" t="s">
        <v>16</v>
      </c>
      <c r="D6" s="13">
        <v>1</v>
      </c>
      <c r="E6" s="9"/>
      <c r="F6" s="9">
        <f t="shared" si="0"/>
        <v>0</v>
      </c>
      <c r="G6" s="2"/>
      <c r="H6" s="2"/>
      <c r="I6" s="2"/>
      <c r="J6" s="2"/>
      <c r="K6" s="2"/>
      <c r="L6" s="2"/>
      <c r="M6" s="2"/>
      <c r="N6" s="2"/>
      <c r="O6" s="2"/>
      <c r="P6" s="2"/>
    </row>
    <row r="7" spans="1:29" ht="30.75" customHeight="1" x14ac:dyDescent="0.25">
      <c r="A7" s="2"/>
      <c r="B7" s="26"/>
      <c r="C7" s="12" t="s">
        <v>18</v>
      </c>
      <c r="D7" s="13">
        <v>100</v>
      </c>
      <c r="E7" s="9"/>
      <c r="F7" s="9">
        <f t="shared" si="0"/>
        <v>0</v>
      </c>
      <c r="G7" s="2"/>
      <c r="H7" s="2"/>
      <c r="I7" s="2"/>
      <c r="J7" s="2"/>
      <c r="K7" s="2"/>
      <c r="L7" s="2"/>
      <c r="M7" s="2"/>
      <c r="N7" s="2"/>
      <c r="O7" s="2"/>
      <c r="P7" s="2"/>
    </row>
    <row r="8" spans="1:29" x14ac:dyDescent="0.25">
      <c r="A8" s="2"/>
      <c r="B8" s="26"/>
      <c r="C8" s="12" t="s">
        <v>19</v>
      </c>
      <c r="D8" s="13">
        <v>100</v>
      </c>
      <c r="E8" s="9"/>
      <c r="F8" s="9">
        <f t="shared" si="0"/>
        <v>0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29" ht="20.25" customHeight="1" x14ac:dyDescent="0.25">
      <c r="A9" s="2"/>
      <c r="B9" s="29">
        <v>4</v>
      </c>
      <c r="C9" s="16" t="s">
        <v>17</v>
      </c>
      <c r="D9" s="13">
        <v>1</v>
      </c>
      <c r="E9" s="9"/>
      <c r="F9" s="9">
        <f t="shared" si="0"/>
        <v>0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29" ht="17.25" customHeight="1" x14ac:dyDescent="0.25">
      <c r="A10" s="2"/>
      <c r="B10" s="31"/>
      <c r="C10" s="12" t="s">
        <v>20</v>
      </c>
      <c r="D10" s="13">
        <v>150</v>
      </c>
      <c r="E10" s="9"/>
      <c r="F10" s="9">
        <f t="shared" si="0"/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29" ht="28.5" customHeight="1" x14ac:dyDescent="0.25">
      <c r="A11" s="2"/>
      <c r="B11" s="30"/>
      <c r="C11" s="12" t="s">
        <v>21</v>
      </c>
      <c r="D11" s="13">
        <v>150</v>
      </c>
      <c r="E11" s="9"/>
      <c r="F11" s="9">
        <f t="shared" si="0"/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29" ht="26.25" customHeight="1" x14ac:dyDescent="0.25">
      <c r="A12" s="2"/>
      <c r="B12" s="11">
        <v>5</v>
      </c>
      <c r="C12" s="16" t="s">
        <v>22</v>
      </c>
      <c r="D12" s="13">
        <v>1</v>
      </c>
      <c r="E12" s="9"/>
      <c r="F12" s="9">
        <f t="shared" ref="F12:F18" si="1">D12*E12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29" x14ac:dyDescent="0.25">
      <c r="A13" s="2"/>
      <c r="B13" s="29">
        <v>6</v>
      </c>
      <c r="C13" s="27" t="s">
        <v>7</v>
      </c>
      <c r="D13" s="13">
        <v>10</v>
      </c>
      <c r="E13" s="9"/>
      <c r="F13" s="9">
        <f t="shared" si="1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29" x14ac:dyDescent="0.25">
      <c r="A14" s="2"/>
      <c r="B14" s="30"/>
      <c r="C14" s="28"/>
      <c r="D14" s="13">
        <v>1</v>
      </c>
      <c r="E14" s="9"/>
      <c r="F14" s="9">
        <f t="shared" si="1"/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9" x14ac:dyDescent="0.25">
      <c r="A15" s="2"/>
      <c r="B15" s="11">
        <v>7</v>
      </c>
      <c r="C15" s="16" t="s">
        <v>8</v>
      </c>
      <c r="D15" s="13">
        <v>1</v>
      </c>
      <c r="E15" s="9"/>
      <c r="F15" s="9">
        <f t="shared" si="1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9" ht="25.5" x14ac:dyDescent="0.25">
      <c r="A16" s="2"/>
      <c r="B16" s="11">
        <v>8</v>
      </c>
      <c r="C16" s="12" t="s">
        <v>23</v>
      </c>
      <c r="D16" s="13">
        <v>1</v>
      </c>
      <c r="E16" s="9"/>
      <c r="F16" s="9">
        <f t="shared" si="1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5">
      <c r="A17" s="2"/>
      <c r="B17" s="29">
        <v>9</v>
      </c>
      <c r="C17" s="27" t="s">
        <v>24</v>
      </c>
      <c r="D17" s="13">
        <v>10</v>
      </c>
      <c r="E17" s="9"/>
      <c r="F17" s="9">
        <f>D17*E17</f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2"/>
      <c r="B18" s="30"/>
      <c r="C18" s="28"/>
      <c r="D18" s="13">
        <v>1</v>
      </c>
      <c r="E18" s="9"/>
      <c r="F18" s="9">
        <f t="shared" si="1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2"/>
      <c r="B19" s="11">
        <v>10</v>
      </c>
      <c r="C19" s="12" t="s">
        <v>25</v>
      </c>
      <c r="D19" s="13">
        <v>1</v>
      </c>
      <c r="E19" s="9"/>
      <c r="F19" s="9">
        <f>D19*E19</f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5">
      <c r="A20" s="2"/>
      <c r="B20" s="11">
        <v>11</v>
      </c>
      <c r="C20" s="16" t="s">
        <v>9</v>
      </c>
      <c r="D20" s="13">
        <v>1</v>
      </c>
      <c r="E20" s="9"/>
      <c r="F20" s="9">
        <f t="shared" ref="F20:F23" si="2">D20*E20</f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2"/>
      <c r="B21" s="11">
        <v>12</v>
      </c>
      <c r="C21" s="16" t="s">
        <v>10</v>
      </c>
      <c r="D21" s="13">
        <v>1</v>
      </c>
      <c r="E21" s="9"/>
      <c r="F21" s="9">
        <f t="shared" si="2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x14ac:dyDescent="0.25">
      <c r="A22" s="2"/>
      <c r="B22" s="11">
        <v>13</v>
      </c>
      <c r="C22" s="16" t="s">
        <v>11</v>
      </c>
      <c r="D22" s="13">
        <v>1</v>
      </c>
      <c r="E22" s="9"/>
      <c r="F22" s="9">
        <f t="shared" si="2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x14ac:dyDescent="0.25">
      <c r="A23" s="2"/>
      <c r="B23" s="11">
        <v>14</v>
      </c>
      <c r="C23" s="16" t="s">
        <v>12</v>
      </c>
      <c r="D23" s="13">
        <v>1</v>
      </c>
      <c r="E23" s="9"/>
      <c r="F23" s="9">
        <f t="shared" si="2"/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27.75" customHeight="1" thickBot="1" x14ac:dyDescent="0.3">
      <c r="A24" s="2"/>
      <c r="B24" s="10"/>
      <c r="C24" s="32" t="s">
        <v>14</v>
      </c>
      <c r="D24" s="33"/>
      <c r="E24" s="34"/>
      <c r="F24" s="15">
        <f>SUM(F4:F23)</f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3.25" customHeight="1" thickBot="1" x14ac:dyDescent="0.3">
      <c r="A25" s="2"/>
      <c r="B25" s="21" t="s">
        <v>2</v>
      </c>
      <c r="C25" s="22"/>
      <c r="D25" s="22"/>
      <c r="E25" s="22"/>
      <c r="F25" s="23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33" customHeight="1" x14ac:dyDescent="0.25">
      <c r="A26" s="2"/>
      <c r="B26" s="8"/>
      <c r="C26" s="18" t="s">
        <v>27</v>
      </c>
      <c r="D26" s="24">
        <f>F24</f>
        <v>0</v>
      </c>
      <c r="E26" s="24"/>
      <c r="F26" s="25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5">
      <c r="A27" s="2"/>
      <c r="B27" s="8"/>
      <c r="C27" s="17" t="s">
        <v>26</v>
      </c>
      <c r="D27" s="24">
        <f>D26*19%</f>
        <v>0</v>
      </c>
      <c r="E27" s="24"/>
      <c r="F27" s="25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31.5" customHeight="1" x14ac:dyDescent="0.25">
      <c r="A28" s="2"/>
      <c r="B28" s="8"/>
      <c r="C28" s="14" t="s">
        <v>13</v>
      </c>
      <c r="D28" s="24">
        <f>SUM(D26:F27)</f>
        <v>0</v>
      </c>
      <c r="E28" s="24"/>
      <c r="F28" s="25"/>
      <c r="G28" s="2"/>
      <c r="H28" s="2"/>
      <c r="I28" s="2"/>
      <c r="K28" s="2"/>
      <c r="L28" s="2"/>
      <c r="M28" s="2"/>
      <c r="N28" s="2"/>
      <c r="O28" s="2"/>
      <c r="P28" s="2"/>
    </row>
    <row r="29" spans="1:16" ht="26.25" customHeight="1" x14ac:dyDescent="0.25">
      <c r="A29" s="2"/>
      <c r="B29" s="19"/>
      <c r="C29" s="19"/>
      <c r="D29" s="19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x14ac:dyDescent="0.25">
      <c r="A30" s="2"/>
      <c r="B30" s="4"/>
      <c r="C30" s="6"/>
      <c r="D30" s="5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25">
      <c r="A31" s="2"/>
      <c r="B31" s="4"/>
      <c r="C31" s="6"/>
      <c r="D31" s="5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42" customHeight="1" x14ac:dyDescent="0.25">
      <c r="A32" s="2"/>
      <c r="B32" s="4"/>
      <c r="C32" s="6"/>
      <c r="D32" s="5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25">
      <c r="B42" s="2"/>
      <c r="C42" s="2"/>
      <c r="D42" s="2"/>
      <c r="E42" s="2"/>
      <c r="F42" s="2"/>
      <c r="G42" s="2"/>
    </row>
    <row r="43" spans="1:16" x14ac:dyDescent="0.25">
      <c r="B43" s="2"/>
      <c r="C43" s="2"/>
      <c r="D43" s="2"/>
      <c r="E43" s="2"/>
      <c r="F43" s="2"/>
      <c r="G43" s="2"/>
    </row>
    <row r="44" spans="1:16" x14ac:dyDescent="0.25">
      <c r="B44" s="2"/>
      <c r="C44" s="2"/>
      <c r="D44" s="2"/>
      <c r="E44" s="2"/>
      <c r="F44" s="2"/>
      <c r="G44" s="2"/>
    </row>
    <row r="45" spans="1:16" x14ac:dyDescent="0.25">
      <c r="B45" s="2"/>
      <c r="C45" s="2"/>
      <c r="D45" s="2"/>
      <c r="E45" s="2"/>
      <c r="F45" s="2"/>
      <c r="G45" s="2"/>
    </row>
    <row r="46" spans="1:16" x14ac:dyDescent="0.25">
      <c r="B46" s="2"/>
      <c r="C46" s="2"/>
      <c r="D46" s="2"/>
      <c r="E46" s="2"/>
      <c r="F46" s="2"/>
      <c r="G46" s="2"/>
    </row>
  </sheetData>
  <mergeCells count="13">
    <mergeCell ref="B29:D29"/>
    <mergeCell ref="B2:F2"/>
    <mergeCell ref="B25:F25"/>
    <mergeCell ref="D26:F26"/>
    <mergeCell ref="D27:F27"/>
    <mergeCell ref="D28:F28"/>
    <mergeCell ref="B6:B8"/>
    <mergeCell ref="C13:C14"/>
    <mergeCell ref="B13:B14"/>
    <mergeCell ref="C17:C18"/>
    <mergeCell ref="B17:B18"/>
    <mergeCell ref="B9:B11"/>
    <mergeCell ref="C24:E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Cot - Cuenca Llanos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HERNAN BUITRAGO GARZON</dc:creator>
  <cp:lastModifiedBy>Hugo Hernan Buitrago Garzon</cp:lastModifiedBy>
  <dcterms:created xsi:type="dcterms:W3CDTF">2022-11-20T16:42:16Z</dcterms:created>
  <dcterms:modified xsi:type="dcterms:W3CDTF">2024-12-30T15:56:35Z</dcterms:modified>
</cp:coreProperties>
</file>